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5RE\2025 ministri käskkiri\"/>
    </mc:Choice>
  </mc:AlternateContent>
  <xr:revisionPtr revIDLastSave="2" documentId="13_ncr:1_{02AE3EA2-FEE0-4402-AF85-4322BE800F2F}" xr6:coauthVersionLast="47" xr6:coauthVersionMax="47" xr10:uidLastSave="{DB08CFC7-0B47-4DFD-B0DE-D044CF410A9C}"/>
  <bookViews>
    <workbookView xWindow="12204" yWindow="156" windowWidth="14856" windowHeight="16464" xr2:uid="{00000000-000D-0000-FFFF-FFFF00000000}"/>
  </bookViews>
  <sheets>
    <sheet name="Lisa 6. Vangl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E50" i="1"/>
  <c r="E66" i="1" l="1"/>
  <c r="E74" i="1" l="1"/>
  <c r="E70" i="1"/>
  <c r="E46" i="1"/>
  <c r="E42" i="1"/>
  <c r="E35" i="1" s="1"/>
  <c r="E25" i="1"/>
  <c r="E21" i="1"/>
  <c r="E11" i="1" s="1"/>
  <c r="E17" i="1"/>
  <c r="E89" i="1"/>
  <c r="E99" i="1"/>
  <c r="E93" i="1"/>
  <c r="E10" i="1" l="1"/>
  <c r="E88" i="1"/>
  <c r="E60" i="1"/>
  <c r="E36" i="1"/>
  <c r="E87" i="1"/>
  <c r="E86" i="1"/>
  <c r="E59" i="1"/>
  <c r="E9" i="1" l="1"/>
  <c r="E8" i="1" s="1"/>
  <c r="E58" i="1"/>
  <c r="E34" i="1"/>
  <c r="E33" i="1" s="1"/>
  <c r="E85" i="1"/>
  <c r="E84" i="1" l="1"/>
  <c r="E57" i="1"/>
</calcChain>
</file>

<file path=xl/sharedStrings.xml><?xml version="1.0" encoding="utf-8"?>
<sst xmlns="http://schemas.openxmlformats.org/spreadsheetml/2006/main" count="83" uniqueCount="32">
  <si>
    <t>.2025. a käskkirja nr</t>
  </si>
  <si>
    <t>Lisa 6</t>
  </si>
  <si>
    <t>Vanglate 2025. aasta eelarve</t>
  </si>
  <si>
    <t>Eelarve liik</t>
  </si>
  <si>
    <t>Eelarve konto</t>
  </si>
  <si>
    <t>Objekt</t>
  </si>
  <si>
    <t xml:space="preserve">2025. a eelarve </t>
  </si>
  <si>
    <t>TULUD</t>
  </si>
  <si>
    <t>Viru Vangla</t>
  </si>
  <si>
    <t>KULUD</t>
  </si>
  <si>
    <t>Programmi tegevus: Karistuste täideviimise korraldamine</t>
  </si>
  <si>
    <t>Käibemaks</t>
  </si>
  <si>
    <t>Toetused</t>
  </si>
  <si>
    <t>SE030001</t>
  </si>
  <si>
    <t>Tööjõukulud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</si>
  <si>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</si>
  <si>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</si>
  <si>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</si>
  <si>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</si>
  <si>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</si>
  <si>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</si>
  <si>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Tuludest sõltuvad vahendid</t>
  </si>
  <si>
    <t>Amortisatsioon</t>
  </si>
  <si>
    <t>Tartu Vangla</t>
  </si>
  <si>
    <t>Tallinna Vangla</t>
  </si>
  <si>
    <t>Käesoleva käskkirja lisa 1 (Justiits- ja Digiministeeriumi eelarve) alusel kehtestatud vanglate reservi koondülevaade (*informatiivne)</t>
  </si>
  <si>
    <t>Vanglate reserv</t>
  </si>
  <si>
    <t>INVESTEERINGUD</t>
  </si>
  <si>
    <t>sh investeeringute käibemaks</t>
  </si>
  <si>
    <t>Investeeringud</t>
  </si>
  <si>
    <t>IN004000</t>
  </si>
  <si>
    <t>Investeeringute käibemaks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</si>
</sst>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i/>
      <sz val="8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i/>
      <sz val="9"/>
      <color theme="0" tint="-0.49998474074526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horizontal="left" indent="1"/>
    </xf>
    <xf numFmtId="0" fontId="8" fillId="0" borderId="0" xfId="1" applyFont="1" applyAlignment="1">
      <alignment horizontal="left" indent="2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/>
    </xf>
    <xf numFmtId="3" fontId="2" fillId="0" borderId="0" xfId="0" applyNumberFormat="1" applyFont="1"/>
    <xf numFmtId="3" fontId="11" fillId="0" borderId="0" xfId="1" applyNumberFormat="1" applyFont="1"/>
    <xf numFmtId="3" fontId="12" fillId="0" borderId="0" xfId="1" applyNumberFormat="1" applyFont="1"/>
    <xf numFmtId="3" fontId="6" fillId="0" borderId="0" xfId="1" applyNumberFormat="1" applyFont="1"/>
    <xf numFmtId="3" fontId="3" fillId="0" borderId="0" xfId="1" applyNumberFormat="1" applyFont="1"/>
    <xf numFmtId="0" fontId="13" fillId="2" borderId="0" xfId="1" applyFont="1" applyFill="1" applyAlignment="1">
      <alignment horizontal="center" vertical="center" wrapText="1"/>
    </xf>
    <xf numFmtId="3" fontId="3" fillId="0" borderId="0" xfId="1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Font="1" applyAlignment="1">
      <alignment horizontal="center"/>
    </xf>
    <xf numFmtId="0" fontId="16" fillId="0" borderId="0" xfId="1" applyFont="1"/>
    <xf numFmtId="3" fontId="14" fillId="0" borderId="0" xfId="0" applyNumberFormat="1" applyFont="1"/>
    <xf numFmtId="0" fontId="17" fillId="0" borderId="0" xfId="0" applyFont="1"/>
    <xf numFmtId="3" fontId="17" fillId="0" borderId="0" xfId="1" applyNumberFormat="1" applyFont="1"/>
    <xf numFmtId="0" fontId="18" fillId="0" borderId="0" xfId="0" applyFont="1"/>
    <xf numFmtId="3" fontId="18" fillId="0" borderId="0" xfId="1" applyNumberFormat="1" applyFont="1"/>
    <xf numFmtId="0" fontId="19" fillId="0" borderId="0" xfId="1" applyFont="1" applyAlignment="1">
      <alignment horizontal="center"/>
    </xf>
    <xf numFmtId="0" fontId="19" fillId="0" borderId="0" xfId="1" applyFont="1"/>
    <xf numFmtId="3" fontId="14" fillId="0" borderId="0" xfId="1" applyNumberFormat="1" applyFont="1"/>
    <xf numFmtId="0" fontId="16" fillId="0" borderId="0" xfId="0" applyFont="1" applyAlignment="1">
      <alignment horizontal="left" indent="1"/>
    </xf>
    <xf numFmtId="3" fontId="16" fillId="0" borderId="0" xfId="1" applyNumberFormat="1" applyFont="1"/>
    <xf numFmtId="0" fontId="20" fillId="0" borderId="0" xfId="1" applyFont="1"/>
    <xf numFmtId="3" fontId="19" fillId="0" borderId="0" xfId="1" applyNumberFormat="1" applyFont="1"/>
    <xf numFmtId="0" fontId="16" fillId="0" borderId="0" xfId="1" applyFont="1" applyAlignment="1">
      <alignment horizontal="left" indent="1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left" indent="2"/>
    </xf>
  </cellXfs>
  <cellStyles count="2">
    <cellStyle name="Normaallaad" xfId="0" builtinId="0"/>
    <cellStyle name="Normaallaad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showZeros="0" tabSelected="1" zoomScaleNormal="100" workbookViewId="0">
      <pane xSplit="4" ySplit="5" topLeftCell="E66" activePane="bottomRight" state="frozen"/>
      <selection pane="bottomRight" activeCell="A83" sqref="A83"/>
      <selection pane="bottomLeft" activeCell="A6" sqref="A6"/>
      <selection pane="topRight" activeCell="E1" sqref="E1"/>
    </sheetView>
  </sheetViews>
  <sheetFormatPr defaultRowHeight="14.45"/>
  <cols>
    <col min="1" max="1" width="58.7109375" customWidth="1"/>
    <col min="2" max="3" width="7.28515625" customWidth="1"/>
    <col min="4" max="4" width="9.42578125" customWidth="1"/>
    <col min="5" max="5" width="18.140625" customWidth="1"/>
  </cols>
  <sheetData>
    <row r="1" spans="1:5">
      <c r="E1" s="20" t="s">
        <v>0</v>
      </c>
    </row>
    <row r="2" spans="1:5">
      <c r="E2" s="20" t="s">
        <v>1</v>
      </c>
    </row>
    <row r="3" spans="1:5" ht="15.6">
      <c r="A3" s="21" t="s">
        <v>2</v>
      </c>
    </row>
    <row r="5" spans="1:5" ht="42" customHeight="1">
      <c r="A5" s="19"/>
      <c r="B5" s="19" t="s">
        <v>3</v>
      </c>
      <c r="C5" s="19" t="s">
        <v>4</v>
      </c>
      <c r="D5" s="19" t="s">
        <v>5</v>
      </c>
      <c r="E5" s="19" t="s">
        <v>6</v>
      </c>
    </row>
    <row r="6" spans="1:5" ht="17.45">
      <c r="A6" s="1" t="s">
        <v>7</v>
      </c>
      <c r="B6" s="2"/>
      <c r="C6" s="2"/>
      <c r="D6" s="3"/>
      <c r="E6" s="14">
        <v>904975</v>
      </c>
    </row>
    <row r="7" spans="1:5" ht="17.45">
      <c r="A7" s="1"/>
      <c r="B7" s="2"/>
      <c r="C7" s="2"/>
      <c r="D7" s="3"/>
      <c r="E7" s="14"/>
    </row>
    <row r="8" spans="1:5" ht="17.45">
      <c r="A8" s="1" t="s">
        <v>8</v>
      </c>
      <c r="B8" s="2"/>
      <c r="C8" s="2"/>
      <c r="D8" s="3"/>
      <c r="E8" s="14">
        <f>E9</f>
        <v>28112868.669369999</v>
      </c>
    </row>
    <row r="9" spans="1:5" ht="17.45">
      <c r="A9" s="1" t="s">
        <v>9</v>
      </c>
      <c r="B9" s="2"/>
      <c r="C9" s="2"/>
      <c r="D9" s="3"/>
      <c r="E9" s="14">
        <f>E10+E11</f>
        <v>28112868.669369999</v>
      </c>
    </row>
    <row r="10" spans="1:5" ht="15.6">
      <c r="A10" s="5" t="s">
        <v>10</v>
      </c>
      <c r="B10" s="2"/>
      <c r="C10" s="2"/>
      <c r="D10" s="3"/>
      <c r="E10" s="16">
        <f>E13+E15+E17+E26+E27+E30</f>
        <v>25849991.566833332</v>
      </c>
    </row>
    <row r="11" spans="1:5" ht="15.6">
      <c r="A11" s="4" t="s">
        <v>11</v>
      </c>
      <c r="B11" s="2"/>
      <c r="C11" s="2"/>
      <c r="D11" s="3"/>
      <c r="E11" s="15">
        <f>E21+E28</f>
        <v>2262877.1025366662</v>
      </c>
    </row>
    <row r="12" spans="1:5">
      <c r="A12" s="3"/>
      <c r="B12" s="2"/>
      <c r="C12" s="2"/>
      <c r="D12" s="3"/>
      <c r="E12" s="3"/>
    </row>
    <row r="13" spans="1:5">
      <c r="A13" s="8" t="s">
        <v>12</v>
      </c>
      <c r="B13" s="2">
        <v>20</v>
      </c>
      <c r="C13" s="2">
        <v>41</v>
      </c>
      <c r="D13" s="2" t="s">
        <v>13</v>
      </c>
      <c r="E13" s="17">
        <v>2500</v>
      </c>
    </row>
    <row r="14" spans="1:5" ht="15.6">
      <c r="A14" s="4"/>
      <c r="B14" s="2"/>
      <c r="C14" s="12"/>
      <c r="D14" s="12"/>
      <c r="E14" s="3"/>
    </row>
    <row r="15" spans="1:5">
      <c r="A15" s="8" t="s">
        <v>14</v>
      </c>
      <c r="B15" s="2">
        <v>20</v>
      </c>
      <c r="C15" s="2">
        <v>50</v>
      </c>
      <c r="D15" s="11"/>
      <c r="E15" s="17">
        <v>15774833</v>
      </c>
    </row>
    <row r="16" spans="1:5">
      <c r="A16" s="3"/>
      <c r="B16" s="2"/>
      <c r="C16" s="2"/>
      <c r="D16" s="2"/>
      <c r="E16" s="3"/>
    </row>
    <row r="17" spans="1:5">
      <c r="A17" s="8" t="s">
        <v>15</v>
      </c>
      <c r="B17" s="6"/>
      <c r="C17" s="6"/>
      <c r="D17" s="6"/>
      <c r="E17" s="17">
        <f>E18+E19</f>
        <v>9870558.5668333322</v>
      </c>
    </row>
    <row r="18" spans="1:5">
      <c r="A18" s="9" t="s">
        <v>16</v>
      </c>
      <c r="B18" s="2">
        <v>20</v>
      </c>
      <c r="C18" s="2">
        <v>55</v>
      </c>
      <c r="D18" s="2"/>
      <c r="E18" s="18">
        <v>1353118</v>
      </c>
    </row>
    <row r="19" spans="1:5">
      <c r="A19" s="9" t="s">
        <v>17</v>
      </c>
      <c r="B19" s="2">
        <v>20</v>
      </c>
      <c r="C19" s="2">
        <v>55</v>
      </c>
      <c r="D19" s="2" t="s">
        <v>18</v>
      </c>
      <c r="E19" s="18">
        <v>8517440.5668333322</v>
      </c>
    </row>
    <row r="20" spans="1:5">
      <c r="A20" s="9"/>
      <c r="B20" s="2"/>
      <c r="C20" s="2"/>
      <c r="D20" s="2"/>
      <c r="E20" s="3"/>
    </row>
    <row r="21" spans="1:5">
      <c r="A21" s="8" t="s">
        <v>11</v>
      </c>
      <c r="B21" s="6"/>
      <c r="C21" s="6"/>
      <c r="D21" s="6"/>
      <c r="E21" s="17">
        <f>E22+E23</f>
        <v>2254996.1025366662</v>
      </c>
    </row>
    <row r="22" spans="1:5">
      <c r="A22" s="10" t="s">
        <v>19</v>
      </c>
      <c r="B22" s="2">
        <v>10</v>
      </c>
      <c r="C22" s="2">
        <v>601</v>
      </c>
      <c r="D22" s="2"/>
      <c r="E22" s="18">
        <v>386603</v>
      </c>
    </row>
    <row r="23" spans="1:5">
      <c r="A23" s="10" t="s">
        <v>20</v>
      </c>
      <c r="B23" s="2">
        <v>10</v>
      </c>
      <c r="C23" s="2">
        <v>601</v>
      </c>
      <c r="D23" s="2" t="s">
        <v>18</v>
      </c>
      <c r="E23" s="18">
        <v>1868393.1025366662</v>
      </c>
    </row>
    <row r="24" spans="1:5">
      <c r="A24" s="3"/>
      <c r="B24" s="2"/>
      <c r="C24" s="2"/>
      <c r="D24" s="3"/>
      <c r="E24" s="3"/>
    </row>
    <row r="25" spans="1:5">
      <c r="A25" s="8" t="s">
        <v>21</v>
      </c>
      <c r="B25" s="6"/>
      <c r="C25" s="6"/>
      <c r="D25" s="7"/>
      <c r="E25" s="17">
        <f>E26+E27+E28</f>
        <v>178881</v>
      </c>
    </row>
    <row r="26" spans="1:5">
      <c r="A26" s="9" t="s">
        <v>14</v>
      </c>
      <c r="B26" s="2">
        <v>44</v>
      </c>
      <c r="C26" s="2">
        <v>50</v>
      </c>
      <c r="D26" s="2"/>
      <c r="E26" s="18">
        <v>106000</v>
      </c>
    </row>
    <row r="27" spans="1:5">
      <c r="A27" s="9" t="s">
        <v>16</v>
      </c>
      <c r="B27" s="2">
        <v>44</v>
      </c>
      <c r="C27" s="2">
        <v>55</v>
      </c>
      <c r="D27" s="2"/>
      <c r="E27" s="18">
        <v>65000</v>
      </c>
    </row>
    <row r="28" spans="1:5">
      <c r="A28" s="10" t="s">
        <v>19</v>
      </c>
      <c r="B28" s="2">
        <v>44</v>
      </c>
      <c r="C28" s="2">
        <v>601</v>
      </c>
      <c r="D28" s="2"/>
      <c r="E28" s="18">
        <v>7881</v>
      </c>
    </row>
    <row r="29" spans="1:5">
      <c r="A29" s="9"/>
      <c r="B29" s="2"/>
      <c r="C29" s="2"/>
      <c r="D29" s="2"/>
      <c r="E29" s="18"/>
    </row>
    <row r="30" spans="1:5">
      <c r="A30" s="8" t="s">
        <v>22</v>
      </c>
      <c r="B30" s="6">
        <v>60</v>
      </c>
      <c r="C30" s="6">
        <v>61</v>
      </c>
      <c r="D30" s="13"/>
      <c r="E30" s="17">
        <v>31100</v>
      </c>
    </row>
    <row r="31" spans="1:5">
      <c r="A31" s="3"/>
      <c r="B31" s="2"/>
      <c r="C31" s="2"/>
      <c r="D31" s="3"/>
      <c r="E31" s="3"/>
    </row>
    <row r="32" spans="1:5">
      <c r="A32" s="3"/>
      <c r="B32" s="2"/>
      <c r="C32" s="2"/>
      <c r="D32" s="3"/>
      <c r="E32" s="3"/>
    </row>
    <row r="33" spans="1:5" ht="17.45">
      <c r="A33" s="1" t="s">
        <v>23</v>
      </c>
      <c r="B33" s="2"/>
      <c r="C33" s="2"/>
      <c r="D33" s="3"/>
      <c r="E33" s="14">
        <f>E34</f>
        <v>11803169.364690596</v>
      </c>
    </row>
    <row r="34" spans="1:5" ht="17.45">
      <c r="A34" s="1" t="s">
        <v>9</v>
      </c>
      <c r="B34" s="2"/>
      <c r="C34" s="2"/>
      <c r="D34" s="3"/>
      <c r="E34" s="14">
        <f>E35+E36</f>
        <v>11803169.364690596</v>
      </c>
    </row>
    <row r="35" spans="1:5" ht="15.6">
      <c r="A35" s="5" t="s">
        <v>10</v>
      </c>
      <c r="B35" s="2"/>
      <c r="C35" s="2"/>
      <c r="D35" s="3"/>
      <c r="E35" s="16">
        <f>E38+E40+E42+E51+E54</f>
        <v>10738714.567955498</v>
      </c>
    </row>
    <row r="36" spans="1:5" ht="15.6">
      <c r="A36" s="4" t="s">
        <v>11</v>
      </c>
      <c r="B36" s="2"/>
      <c r="C36" s="2"/>
      <c r="D36" s="3"/>
      <c r="E36" s="15">
        <f>E46+E52</f>
        <v>1064454.7967350993</v>
      </c>
    </row>
    <row r="37" spans="1:5">
      <c r="A37" s="3"/>
      <c r="B37" s="2"/>
      <c r="C37" s="2"/>
      <c r="D37" s="3"/>
      <c r="E37" s="3"/>
    </row>
    <row r="38" spans="1:5">
      <c r="A38" s="8" t="s">
        <v>12</v>
      </c>
      <c r="B38" s="2">
        <v>20</v>
      </c>
      <c r="C38" s="2">
        <v>41</v>
      </c>
      <c r="D38" s="2" t="s">
        <v>13</v>
      </c>
      <c r="E38" s="17">
        <v>1500</v>
      </c>
    </row>
    <row r="39" spans="1:5" ht="15.6">
      <c r="A39" s="4"/>
      <c r="B39" s="2"/>
      <c r="C39" s="12"/>
      <c r="D39" s="12"/>
      <c r="E39" s="3"/>
    </row>
    <row r="40" spans="1:5">
      <c r="A40" s="8" t="s">
        <v>14</v>
      </c>
      <c r="B40" s="2">
        <v>20</v>
      </c>
      <c r="C40" s="2">
        <v>50</v>
      </c>
      <c r="D40" s="11"/>
      <c r="E40" s="17">
        <v>6036237</v>
      </c>
    </row>
    <row r="41" spans="1:5">
      <c r="A41" s="3"/>
      <c r="B41" s="2"/>
      <c r="C41" s="2"/>
      <c r="D41" s="2"/>
      <c r="E41" s="3"/>
    </row>
    <row r="42" spans="1:5">
      <c r="A42" s="8" t="s">
        <v>15</v>
      </c>
      <c r="B42" s="6"/>
      <c r="C42" s="6"/>
      <c r="D42" s="6"/>
      <c r="E42" s="17">
        <f>E43+E44</f>
        <v>4606377.5679554977</v>
      </c>
    </row>
    <row r="43" spans="1:5">
      <c r="A43" s="9" t="s">
        <v>16</v>
      </c>
      <c r="B43" s="2">
        <v>20</v>
      </c>
      <c r="C43" s="2">
        <v>55</v>
      </c>
      <c r="D43" s="2"/>
      <c r="E43" s="18">
        <v>781055</v>
      </c>
    </row>
    <row r="44" spans="1:5">
      <c r="A44" s="9" t="s">
        <v>17</v>
      </c>
      <c r="B44" s="2">
        <v>20</v>
      </c>
      <c r="C44" s="2">
        <v>55</v>
      </c>
      <c r="D44" s="2" t="s">
        <v>18</v>
      </c>
      <c r="E44" s="18">
        <v>3825322.5679554977</v>
      </c>
    </row>
    <row r="45" spans="1:5">
      <c r="A45" s="9"/>
      <c r="B45" s="2"/>
      <c r="C45" s="2"/>
      <c r="D45" s="2"/>
      <c r="E45" s="3"/>
    </row>
    <row r="46" spans="1:5">
      <c r="A46" s="8" t="s">
        <v>11</v>
      </c>
      <c r="B46" s="6"/>
      <c r="C46" s="6"/>
      <c r="D46" s="6"/>
      <c r="E46" s="17">
        <f>E47+E48</f>
        <v>1057786.7967350993</v>
      </c>
    </row>
    <row r="47" spans="1:5">
      <c r="A47" s="10" t="s">
        <v>19</v>
      </c>
      <c r="B47" s="2">
        <v>10</v>
      </c>
      <c r="C47" s="2">
        <v>601</v>
      </c>
      <c r="D47" s="2"/>
      <c r="E47" s="18">
        <v>223157</v>
      </c>
    </row>
    <row r="48" spans="1:5">
      <c r="A48" s="10" t="s">
        <v>20</v>
      </c>
      <c r="B48" s="2">
        <v>10</v>
      </c>
      <c r="C48" s="2">
        <v>601</v>
      </c>
      <c r="D48" s="2" t="s">
        <v>18</v>
      </c>
      <c r="E48" s="18">
        <v>834629.79673509928</v>
      </c>
    </row>
    <row r="49" spans="1:5">
      <c r="A49" s="10"/>
      <c r="B49" s="2"/>
      <c r="C49" s="2"/>
      <c r="D49" s="2"/>
      <c r="E49" s="18"/>
    </row>
    <row r="50" spans="1:5">
      <c r="A50" s="8" t="s">
        <v>21</v>
      </c>
      <c r="B50" s="6"/>
      <c r="C50" s="6"/>
      <c r="D50" s="7"/>
      <c r="E50" s="17">
        <f>E51+E52</f>
        <v>61668</v>
      </c>
    </row>
    <row r="51" spans="1:5">
      <c r="A51" s="9" t="s">
        <v>16</v>
      </c>
      <c r="B51" s="2">
        <v>44</v>
      </c>
      <c r="C51" s="2">
        <v>55</v>
      </c>
      <c r="D51" s="2"/>
      <c r="E51" s="18">
        <v>55000</v>
      </c>
    </row>
    <row r="52" spans="1:5">
      <c r="A52" s="10" t="s">
        <v>19</v>
      </c>
      <c r="B52" s="2">
        <v>44</v>
      </c>
      <c r="C52" s="2">
        <v>601</v>
      </c>
      <c r="D52" s="2"/>
      <c r="E52" s="18">
        <v>6668</v>
      </c>
    </row>
    <row r="53" spans="1:5">
      <c r="A53" s="9"/>
      <c r="B53" s="2"/>
      <c r="C53" s="2"/>
      <c r="D53" s="2"/>
      <c r="E53" s="18"/>
    </row>
    <row r="54" spans="1:5">
      <c r="A54" s="8" t="s">
        <v>22</v>
      </c>
      <c r="B54" s="6">
        <v>60</v>
      </c>
      <c r="C54" s="6">
        <v>61</v>
      </c>
      <c r="D54" s="13"/>
      <c r="E54" s="17">
        <v>39600</v>
      </c>
    </row>
    <row r="55" spans="1:5">
      <c r="A55" s="3"/>
      <c r="B55" s="2"/>
      <c r="C55" s="2"/>
      <c r="D55" s="3"/>
      <c r="E55" s="3"/>
    </row>
    <row r="56" spans="1:5">
      <c r="A56" s="3"/>
      <c r="B56" s="2"/>
      <c r="C56" s="2"/>
      <c r="D56" s="3"/>
      <c r="E56" s="3"/>
    </row>
    <row r="57" spans="1:5" ht="17.45">
      <c r="A57" s="1" t="s">
        <v>24</v>
      </c>
      <c r="B57" s="2"/>
      <c r="C57" s="2"/>
      <c r="D57" s="3"/>
      <c r="E57" s="14">
        <f>E58</f>
        <v>31034263.96815785</v>
      </c>
    </row>
    <row r="58" spans="1:5" ht="17.45">
      <c r="A58" s="1" t="s">
        <v>9</v>
      </c>
      <c r="B58" s="2"/>
      <c r="C58" s="2"/>
      <c r="D58" s="3"/>
      <c r="E58" s="14">
        <f>E59+E60</f>
        <v>31034263.96815785</v>
      </c>
    </row>
    <row r="59" spans="1:5" ht="15.6">
      <c r="A59" s="5" t="s">
        <v>10</v>
      </c>
      <c r="B59" s="2"/>
      <c r="C59" s="2"/>
      <c r="D59" s="3"/>
      <c r="E59" s="16">
        <f>E62+E64+E66+E75+E76+E79</f>
        <v>28523112.595566541</v>
      </c>
    </row>
    <row r="60" spans="1:5" ht="15.6">
      <c r="A60" s="4" t="s">
        <v>11</v>
      </c>
      <c r="B60" s="2"/>
      <c r="C60" s="2"/>
      <c r="D60" s="3"/>
      <c r="E60" s="15">
        <f>E70+E77</f>
        <v>2511151.3725913079</v>
      </c>
    </row>
    <row r="61" spans="1:5">
      <c r="A61" s="3"/>
      <c r="B61" s="2"/>
      <c r="C61" s="2"/>
      <c r="D61" s="3"/>
      <c r="E61" s="3"/>
    </row>
    <row r="62" spans="1:5">
      <c r="A62" s="8" t="s">
        <v>12</v>
      </c>
      <c r="B62" s="2">
        <v>20</v>
      </c>
      <c r="C62" s="2">
        <v>41</v>
      </c>
      <c r="D62" s="2" t="s">
        <v>13</v>
      </c>
      <c r="E62" s="17">
        <v>4000</v>
      </c>
    </row>
    <row r="63" spans="1:5" ht="15.6">
      <c r="A63" s="4"/>
      <c r="B63" s="2"/>
      <c r="C63" s="12"/>
      <c r="D63" s="12"/>
      <c r="E63" s="3"/>
    </row>
    <row r="64" spans="1:5">
      <c r="A64" s="8" t="s">
        <v>14</v>
      </c>
      <c r="B64" s="2">
        <v>20</v>
      </c>
      <c r="C64" s="2">
        <v>50</v>
      </c>
      <c r="D64" s="11"/>
      <c r="E64" s="17">
        <v>17205842</v>
      </c>
    </row>
    <row r="65" spans="1:5">
      <c r="A65" s="3"/>
      <c r="B65" s="2"/>
      <c r="C65" s="2"/>
      <c r="D65" s="2"/>
      <c r="E65" s="3"/>
    </row>
    <row r="66" spans="1:5">
      <c r="A66" s="8" t="s">
        <v>15</v>
      </c>
      <c r="B66" s="6"/>
      <c r="C66" s="6"/>
      <c r="D66" s="6"/>
      <c r="E66" s="17">
        <f>E67+E68</f>
        <v>10625668.595566539</v>
      </c>
    </row>
    <row r="67" spans="1:5">
      <c r="A67" s="9" t="s">
        <v>16</v>
      </c>
      <c r="B67" s="2">
        <v>20</v>
      </c>
      <c r="C67" s="2">
        <v>55</v>
      </c>
      <c r="D67" s="2"/>
      <c r="E67" s="18">
        <v>1729963</v>
      </c>
    </row>
    <row r="68" spans="1:5">
      <c r="A68" s="9" t="s">
        <v>17</v>
      </c>
      <c r="B68" s="2">
        <v>20</v>
      </c>
      <c r="C68" s="2">
        <v>55</v>
      </c>
      <c r="D68" s="2" t="s">
        <v>18</v>
      </c>
      <c r="E68" s="18">
        <v>8895705.5955665391</v>
      </c>
    </row>
    <row r="69" spans="1:5">
      <c r="A69" s="9"/>
      <c r="B69" s="2"/>
      <c r="C69" s="2"/>
      <c r="D69" s="2"/>
      <c r="E69" s="3"/>
    </row>
    <row r="70" spans="1:5">
      <c r="A70" s="8" t="s">
        <v>11</v>
      </c>
      <c r="B70" s="6"/>
      <c r="C70" s="6"/>
      <c r="D70" s="6"/>
      <c r="E70" s="17">
        <f>E71+E72</f>
        <v>2440452.3725913079</v>
      </c>
    </row>
    <row r="71" spans="1:5">
      <c r="A71" s="10" t="s">
        <v>19</v>
      </c>
      <c r="B71" s="2">
        <v>10</v>
      </c>
      <c r="C71" s="2">
        <v>601</v>
      </c>
      <c r="D71" s="2"/>
      <c r="E71" s="18">
        <v>494271</v>
      </c>
    </row>
    <row r="72" spans="1:5">
      <c r="A72" s="10" t="s">
        <v>20</v>
      </c>
      <c r="B72" s="2">
        <v>10</v>
      </c>
      <c r="C72" s="2">
        <v>601</v>
      </c>
      <c r="D72" s="2" t="s">
        <v>18</v>
      </c>
      <c r="E72" s="18">
        <v>1946181.3725913079</v>
      </c>
    </row>
    <row r="73" spans="1:5">
      <c r="A73" s="3"/>
      <c r="B73" s="2"/>
      <c r="C73" s="2"/>
      <c r="D73" s="3"/>
      <c r="E73" s="3"/>
    </row>
    <row r="74" spans="1:5">
      <c r="A74" s="8" t="s">
        <v>21</v>
      </c>
      <c r="B74" s="6"/>
      <c r="C74" s="6"/>
      <c r="D74" s="7"/>
      <c r="E74" s="17">
        <f>E75+E76+E77</f>
        <v>741501</v>
      </c>
    </row>
    <row r="75" spans="1:5">
      <c r="A75" s="9" t="s">
        <v>14</v>
      </c>
      <c r="B75" s="2">
        <v>44</v>
      </c>
      <c r="C75" s="2">
        <v>50</v>
      </c>
      <c r="D75" s="2"/>
      <c r="E75" s="18">
        <v>87678</v>
      </c>
    </row>
    <row r="76" spans="1:5">
      <c r="A76" s="9" t="s">
        <v>16</v>
      </c>
      <c r="B76" s="2">
        <v>44</v>
      </c>
      <c r="C76" s="2">
        <v>55</v>
      </c>
      <c r="D76" s="2"/>
      <c r="E76" s="18">
        <v>583124</v>
      </c>
    </row>
    <row r="77" spans="1:5">
      <c r="A77" s="10" t="s">
        <v>19</v>
      </c>
      <c r="B77" s="2">
        <v>44</v>
      </c>
      <c r="C77" s="2">
        <v>601</v>
      </c>
      <c r="D77" s="2"/>
      <c r="E77" s="18">
        <v>70699</v>
      </c>
    </row>
    <row r="78" spans="1:5">
      <c r="A78" s="9"/>
      <c r="B78" s="2"/>
      <c r="C78" s="2"/>
      <c r="D78" s="2"/>
      <c r="E78" s="18"/>
    </row>
    <row r="79" spans="1:5">
      <c r="A79" s="8" t="s">
        <v>22</v>
      </c>
      <c r="B79" s="6">
        <v>60</v>
      </c>
      <c r="C79" s="6">
        <v>61</v>
      </c>
      <c r="D79" s="13"/>
      <c r="E79" s="17">
        <v>16800</v>
      </c>
    </row>
    <row r="82" spans="1:5" s="23" customFormat="1" ht="17.45">
      <c r="A82" s="22" t="s">
        <v>25</v>
      </c>
    </row>
    <row r="83" spans="1:5" s="23" customFormat="1"/>
    <row r="84" spans="1:5" s="23" customFormat="1" ht="17.45">
      <c r="A84" s="22" t="s">
        <v>26</v>
      </c>
      <c r="B84" s="24"/>
      <c r="C84" s="24"/>
      <c r="D84" s="25"/>
      <c r="E84" s="26">
        <f>E85+E88</f>
        <v>1519201</v>
      </c>
    </row>
    <row r="85" spans="1:5" s="23" customFormat="1" ht="17.45">
      <c r="A85" s="22" t="s">
        <v>9</v>
      </c>
      <c r="B85" s="24"/>
      <c r="C85" s="24"/>
      <c r="D85" s="25"/>
      <c r="E85" s="26">
        <f>E86+E87</f>
        <v>1448027</v>
      </c>
    </row>
    <row r="86" spans="1:5" s="23" customFormat="1" ht="15.6">
      <c r="A86" s="29" t="s">
        <v>10</v>
      </c>
      <c r="B86" s="24"/>
      <c r="C86" s="24"/>
      <c r="D86" s="25"/>
      <c r="E86" s="30">
        <f>E91+E93</f>
        <v>1157800</v>
      </c>
    </row>
    <row r="87" spans="1:5" s="23" customFormat="1" ht="15.6">
      <c r="A87" s="27" t="s">
        <v>11</v>
      </c>
      <c r="B87" s="31"/>
      <c r="C87" s="31"/>
      <c r="D87" s="32"/>
      <c r="E87" s="28">
        <f>E96</f>
        <v>290227</v>
      </c>
    </row>
    <row r="88" spans="1:5" s="23" customFormat="1" ht="17.45">
      <c r="A88" s="22" t="s">
        <v>27</v>
      </c>
      <c r="B88" s="31"/>
      <c r="C88" s="31"/>
      <c r="D88" s="32"/>
      <c r="E88" s="33">
        <f>E99</f>
        <v>71174</v>
      </c>
    </row>
    <row r="89" spans="1:5" s="23" customFormat="1">
      <c r="A89" s="34" t="s">
        <v>28</v>
      </c>
      <c r="B89" s="24"/>
      <c r="C89" s="24"/>
      <c r="D89" s="25"/>
      <c r="E89" s="35">
        <f>E101</f>
        <v>12884</v>
      </c>
    </row>
    <row r="90" spans="1:5" s="23" customFormat="1" ht="15.6">
      <c r="A90" s="29"/>
      <c r="B90" s="24"/>
      <c r="C90" s="24"/>
      <c r="D90" s="25"/>
      <c r="E90" s="25"/>
    </row>
    <row r="91" spans="1:5" s="23" customFormat="1">
      <c r="A91" s="36" t="s">
        <v>14</v>
      </c>
      <c r="B91" s="24">
        <v>20</v>
      </c>
      <c r="C91" s="24">
        <v>50</v>
      </c>
      <c r="D91" s="32"/>
      <c r="E91" s="37">
        <v>142000</v>
      </c>
    </row>
    <row r="92" spans="1:5" s="23" customFormat="1">
      <c r="A92" s="25"/>
      <c r="B92" s="24"/>
      <c r="C92" s="24"/>
      <c r="D92" s="25"/>
      <c r="E92" s="25"/>
    </row>
    <row r="93" spans="1:5" s="23" customFormat="1">
      <c r="A93" s="36" t="s">
        <v>15</v>
      </c>
      <c r="B93" s="31"/>
      <c r="C93" s="31"/>
      <c r="D93" s="32"/>
      <c r="E93" s="37">
        <f>E94</f>
        <v>1015800</v>
      </c>
    </row>
    <row r="94" spans="1:5" s="23" customFormat="1">
      <c r="A94" s="38" t="s">
        <v>16</v>
      </c>
      <c r="B94" s="24">
        <v>20</v>
      </c>
      <c r="C94" s="24">
        <v>55</v>
      </c>
      <c r="D94" s="24"/>
      <c r="E94" s="35">
        <v>1015800</v>
      </c>
    </row>
    <row r="95" spans="1:5" s="23" customFormat="1">
      <c r="A95" s="25"/>
      <c r="B95" s="24"/>
      <c r="C95" s="24"/>
      <c r="D95" s="25"/>
      <c r="E95" s="25"/>
    </row>
    <row r="96" spans="1:5" s="23" customFormat="1">
      <c r="A96" s="36" t="s">
        <v>11</v>
      </c>
      <c r="B96" s="24"/>
      <c r="C96" s="24"/>
      <c r="D96" s="39"/>
      <c r="E96" s="37">
        <f>E97</f>
        <v>290227</v>
      </c>
    </row>
    <row r="97" spans="1:5" s="23" customFormat="1">
      <c r="A97" s="40" t="s">
        <v>19</v>
      </c>
      <c r="B97" s="24">
        <v>10</v>
      </c>
      <c r="C97" s="24">
        <v>601</v>
      </c>
      <c r="D97" s="39"/>
      <c r="E97" s="35">
        <v>290227</v>
      </c>
    </row>
    <row r="98" spans="1:5" s="23" customFormat="1">
      <c r="A98" s="25"/>
      <c r="B98" s="24"/>
      <c r="C98" s="24"/>
      <c r="D98" s="25"/>
      <c r="E98" s="25"/>
    </row>
    <row r="99" spans="1:5" s="23" customFormat="1">
      <c r="A99" s="36" t="s">
        <v>29</v>
      </c>
      <c r="B99" s="31"/>
      <c r="C99" s="31"/>
      <c r="D99" s="32"/>
      <c r="E99" s="37">
        <f>E100+E101</f>
        <v>71174</v>
      </c>
    </row>
    <row r="100" spans="1:5" s="23" customFormat="1">
      <c r="A100" s="38" t="s">
        <v>29</v>
      </c>
      <c r="B100" s="24">
        <v>20</v>
      </c>
      <c r="C100" s="24">
        <v>15</v>
      </c>
      <c r="D100" s="24" t="s">
        <v>30</v>
      </c>
      <c r="E100" s="35">
        <v>58290</v>
      </c>
    </row>
    <row r="101" spans="1:5" s="23" customFormat="1">
      <c r="A101" s="40" t="s">
        <v>31</v>
      </c>
      <c r="B101" s="24">
        <v>10</v>
      </c>
      <c r="C101" s="24">
        <v>601002</v>
      </c>
      <c r="D101" s="24"/>
      <c r="E101" s="35">
        <v>12884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F2D41-1DB0-4984-B79F-CB523D369E12}"/>
</file>

<file path=customXml/itemProps2.xml><?xml version="1.0" encoding="utf-8"?>
<ds:datastoreItem xmlns:ds="http://schemas.openxmlformats.org/officeDocument/2006/customXml" ds:itemID="{CCDB6289-BAE5-4AFD-BEB9-B3A3AFD24B24}"/>
</file>

<file path=customXml/itemProps3.xml><?xml version="1.0" encoding="utf-8"?>
<ds:datastoreItem xmlns:ds="http://schemas.openxmlformats.org/officeDocument/2006/customXml" ds:itemID="{92B1141E-D19A-475E-925E-D6E47D4AC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Helena Rentik - JUSTDIGI</cp:lastModifiedBy>
  <cp:revision/>
  <dcterms:created xsi:type="dcterms:W3CDTF">2021-12-21T12:45:54Z</dcterms:created>
  <dcterms:modified xsi:type="dcterms:W3CDTF">2024-12-23T08:00:13Z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1544600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2024-12-23T05:50:37Z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143b8c96-69c4-4f28-8fbe-664527eb900b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